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20" yWindow="0" windowWidth="25040" windowHeight="14960" tabRatio="500"/>
  </bookViews>
  <sheets>
    <sheet name="Tekstit" sheetId="1" r:id="rId1"/>
    <sheet name="Data" sheetId="2" r:id="rId2"/>
  </sheets>
  <definedNames>
    <definedName name="_xlnm.Print_Area" localSheetId="0">Tekstit!$A$9:$L$49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I15" i="1"/>
  <c r="I9" i="1"/>
  <c r="I17" i="1"/>
  <c r="C9" i="1"/>
  <c r="C14" i="1"/>
  <c r="C17" i="1"/>
  <c r="D9" i="1"/>
  <c r="D14" i="1"/>
  <c r="D17" i="1"/>
  <c r="E9" i="1"/>
  <c r="E14" i="1"/>
  <c r="E17" i="1"/>
  <c r="F9" i="1"/>
  <c r="F14" i="1"/>
  <c r="F17" i="1"/>
  <c r="G9" i="1"/>
  <c r="G14" i="1"/>
  <c r="G17" i="1"/>
  <c r="H14" i="1"/>
  <c r="H9" i="1"/>
  <c r="H17" i="1"/>
  <c r="J14" i="1"/>
  <c r="J9" i="1"/>
  <c r="J17" i="1"/>
  <c r="K14" i="1"/>
  <c r="K9" i="1"/>
  <c r="K17" i="1"/>
  <c r="C15" i="1"/>
  <c r="D15" i="1"/>
  <c r="E15" i="1"/>
  <c r="F15" i="1"/>
  <c r="G15" i="1"/>
  <c r="H15" i="1"/>
  <c r="J15" i="1"/>
  <c r="K15" i="1"/>
  <c r="B9" i="1" a="1"/>
  <c r="B9" i="1"/>
  <c r="B14" i="1"/>
  <c r="B17" i="1"/>
  <c r="B15" i="1"/>
  <c r="D10" i="1" a="1"/>
  <c r="D10" i="1"/>
  <c r="E10" i="1" a="1"/>
  <c r="E10" i="1"/>
  <c r="C10" i="1" a="1"/>
  <c r="C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B10" i="1" a="1"/>
  <c r="B10" i="1"/>
</calcChain>
</file>

<file path=xl/sharedStrings.xml><?xml version="1.0" encoding="utf-8"?>
<sst xmlns="http://schemas.openxmlformats.org/spreadsheetml/2006/main" count="36" uniqueCount="27">
  <si>
    <t>Luettu teksti</t>
  </si>
  <si>
    <t>Tekstin lisäpisteet</t>
  </si>
  <si>
    <t>Oikein luetut sanat</t>
  </si>
  <si>
    <t>Oikeellisuusprosentti</t>
  </si>
  <si>
    <t>Mittauskerta</t>
  </si>
  <si>
    <t>Teksti</t>
  </si>
  <si>
    <t>Nimi</t>
  </si>
  <si>
    <t>Lisäpisteet</t>
  </si>
  <si>
    <t>Sanojen määrä</t>
  </si>
  <si>
    <t>Luettujen sanojen määrä</t>
  </si>
  <si>
    <t>Kokonaispistemäärä
(oikein luetut+lisäpisteet)</t>
  </si>
  <si>
    <t>1. Kani</t>
  </si>
  <si>
    <t>2. Hamsteri</t>
  </si>
  <si>
    <t>3. Gerbiili</t>
  </si>
  <si>
    <t>4. Rotta</t>
  </si>
  <si>
    <t>5. Kilpikonna</t>
  </si>
  <si>
    <t>6. Akvaariokalat</t>
  </si>
  <si>
    <t>7. Papukaija</t>
  </si>
  <si>
    <t>8. Kanarialintu</t>
  </si>
  <si>
    <t>9. Undulaatti</t>
  </si>
  <si>
    <t>10. Hevonen</t>
  </si>
  <si>
    <t>Tekstin sanamäärä</t>
  </si>
  <si>
    <t>Virheet+lukematta jätetyt sanat</t>
  </si>
  <si>
    <t>Lapsen nimi:</t>
  </si>
  <si>
    <t>Luokka/ryhmä:</t>
  </si>
  <si>
    <t>-</t>
  </si>
  <si>
    <r>
      <t xml:space="preserve">Päivämäärä </t>
    </r>
    <r>
      <rPr>
        <i/>
        <sz val="10"/>
        <color theme="1"/>
        <rFont val="Calibri"/>
        <scheme val="minor"/>
      </rPr>
      <t>(muodossa pp/kk/vv)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</si>
</sst>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Gill Sans"/>
    </font>
    <font>
      <i/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5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hidden="1"/>
    </xf>
    <xf numFmtId="14" fontId="0" fillId="2" borderId="1" xfId="0" quotePrefix="1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2" borderId="2" xfId="0" applyFont="1" applyFill="1" applyBorder="1" applyAlignment="1" applyProtection="1">
      <alignment horizontal="left" indent="1"/>
      <protection locked="0"/>
    </xf>
    <xf numFmtId="0" fontId="7" fillId="2" borderId="3" xfId="0" applyFont="1" applyFill="1" applyBorder="1" applyAlignment="1" applyProtection="1">
      <alignment horizontal="left" indent="1"/>
      <protection locked="0"/>
    </xf>
    <xf numFmtId="0" fontId="7" fillId="2" borderId="4" xfId="0" applyFont="1" applyFill="1" applyBorder="1" applyAlignment="1" applyProtection="1">
      <alignment horizontal="left" indent="1"/>
      <protection locked="0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2555670747903"/>
          <c:y val="0.109060233480096"/>
          <c:w val="0.950911247704714"/>
          <c:h val="0.757838255292715"/>
        </c:manualLayout>
      </c:layout>
      <c:barChart>
        <c:barDir val="col"/>
        <c:grouping val="clustered"/>
        <c:varyColors val="0"/>
        <c:ser>
          <c:idx val="1"/>
          <c:order val="0"/>
          <c:tx>
            <c:v>Oikeellisuusprosentti</c:v>
          </c:tx>
          <c:spPr>
            <a:solidFill>
              <a:schemeClr val="bg1">
                <a:lumMod val="75000"/>
              </a:schemeClr>
            </a:solidFill>
            <a:effectLst/>
          </c:spPr>
          <c:invertIfNegative val="0"/>
          <c:dLbls>
            <c:txPr>
              <a:bodyPr/>
              <a:lstStyle/>
              <a:p>
                <a:pPr>
                  <a:defRPr b="1" i="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Tekstit!$B$5:$K$6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</c:lvl>
              </c:multiLvlStrCache>
            </c:multiLvlStrRef>
          </c:cat>
          <c:val>
            <c:numRef>
              <c:f>Tekstit!$B$15:$K$15</c:f>
              <c:numCache>
                <c:formatCode>#,#00\ 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2890152"/>
        <c:axId val="2142887144"/>
      </c:barChart>
      <c:lineChart>
        <c:grouping val="standard"/>
        <c:varyColors val="0"/>
        <c:ser>
          <c:idx val="2"/>
          <c:order val="1"/>
          <c:tx>
            <c:v>Kokonaispistemäärä Viiva</c:v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c:spPr>
          <c:marker>
            <c:symbol val="circl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srgbClr val="000000">
                    <a:alpha val="43000"/>
                  </a:srgbClr>
                </a:outerShdw>
              </a:effectLst>
            </c:spPr>
          </c:marker>
          <c:dLbls>
            <c:txPr>
              <a:bodyPr anchor="ctr" anchorCtr="1"/>
              <a:lstStyle/>
              <a:p>
                <a:pPr>
                  <a:defRPr sz="1200" baseline="0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Tekstit!$B$5:$K$6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  <c:pt idx="9">
                    <c:v>-</c:v>
                  </c:pt>
                </c:lvl>
              </c:multiLvlStrCache>
            </c:multiLvlStrRef>
          </c:cat>
          <c:val>
            <c:numRef>
              <c:f>Tekstit!$B$17:$K$17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880808"/>
        <c:axId val="2142883816"/>
      </c:lineChart>
      <c:catAx>
        <c:axId val="214288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 lIns="0" anchor="t" anchorCtr="1">
            <a:noAutofit/>
          </a:bodyPr>
          <a:lstStyle/>
          <a:p>
            <a:pPr>
              <a:defRPr baseline="0"/>
            </a:pPr>
            <a:endParaRPr lang="en-US"/>
          </a:p>
        </c:txPr>
        <c:crossAx val="2142883816"/>
        <c:crosses val="autoZero"/>
        <c:auto val="1"/>
        <c:lblAlgn val="ctr"/>
        <c:lblOffset val="50"/>
        <c:noMultiLvlLbl val="0"/>
      </c:catAx>
      <c:valAx>
        <c:axId val="2142883816"/>
        <c:scaling>
          <c:orientation val="minMax"/>
          <c:max val="300.0"/>
        </c:scaling>
        <c:delete val="0"/>
        <c:axPos val="l"/>
        <c:majorGridlines/>
        <c:numFmt formatCode="General" sourceLinked="1"/>
        <c:majorTickMark val="out"/>
        <c:minorTickMark val="in"/>
        <c:tickLblPos val="nextTo"/>
        <c:crossAx val="2142880808"/>
        <c:crosses val="autoZero"/>
        <c:crossBetween val="between"/>
        <c:majorUnit val="60.0"/>
        <c:minorUnit val="30.0"/>
      </c:valAx>
      <c:valAx>
        <c:axId val="2142887144"/>
        <c:scaling>
          <c:orientation val="minMax"/>
          <c:max val="1.0"/>
          <c:min val="0.0"/>
        </c:scaling>
        <c:delete val="0"/>
        <c:axPos val="r"/>
        <c:numFmt formatCode="#,#00\ %" sourceLinked="1"/>
        <c:majorTickMark val="none"/>
        <c:minorTickMark val="none"/>
        <c:tickLblPos val="none"/>
        <c:crossAx val="2142890152"/>
        <c:crosses val="max"/>
        <c:crossBetween val="between"/>
        <c:majorUnit val="0.2"/>
        <c:minorUnit val="0.05"/>
      </c:valAx>
      <c:catAx>
        <c:axId val="2142890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2887144"/>
        <c:crossesAt val="0.0"/>
        <c:auto val="1"/>
        <c:lblAlgn val="ctr"/>
        <c:lblOffset val="100"/>
        <c:noMultiLvlLbl val="0"/>
      </c:catAx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18</xdr:row>
      <xdr:rowOff>38100</xdr:rowOff>
    </xdr:from>
    <xdr:to>
      <xdr:col>11</xdr:col>
      <xdr:colOff>64141</xdr:colOff>
      <xdr:row>49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471827</xdr:colOff>
      <xdr:row>19</xdr:row>
      <xdr:rowOff>37715</xdr:rowOff>
    </xdr:from>
    <xdr:to>
      <xdr:col>1</xdr:col>
      <xdr:colOff>243225</xdr:colOff>
      <xdr:row>20</xdr:row>
      <xdr:rowOff>126615</xdr:rowOff>
    </xdr:to>
    <xdr:grpSp>
      <xdr:nvGrpSpPr>
        <xdr:cNvPr id="8" name="Group 7"/>
        <xdr:cNvGrpSpPr/>
      </xdr:nvGrpSpPr>
      <xdr:grpSpPr>
        <a:xfrm>
          <a:off x="471827" y="4355715"/>
          <a:ext cx="1892298" cy="279400"/>
          <a:chOff x="12763502" y="4419600"/>
          <a:chExt cx="1892298" cy="279400"/>
        </a:xfrm>
      </xdr:grpSpPr>
      <xdr:sp macro="" textlink="">
        <xdr:nvSpPr>
          <xdr:cNvPr id="2" name="TextBox 1"/>
          <xdr:cNvSpPr txBox="1"/>
        </xdr:nvSpPr>
        <xdr:spPr>
          <a:xfrm>
            <a:off x="13004800" y="4419600"/>
            <a:ext cx="1651000" cy="2794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/>
              <a:t>Kokonaispistemäärä</a:t>
            </a:r>
          </a:p>
        </xdr:txBody>
      </xdr:sp>
      <xdr:cxnSp macro="">
        <xdr:nvCxnSpPr>
          <xdr:cNvPr id="7" name="Straight Connector 6"/>
          <xdr:cNvCxnSpPr/>
        </xdr:nvCxnSpPr>
        <xdr:spPr>
          <a:xfrm>
            <a:off x="12763502" y="4559300"/>
            <a:ext cx="289797" cy="0"/>
          </a:xfrm>
          <a:prstGeom prst="line">
            <a:avLst/>
          </a:prstGeom>
          <a:ln w="63500">
            <a:solidFill>
              <a:schemeClr val="accent3">
                <a:lumMod val="75000"/>
              </a:schemeClr>
            </a:solidFill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577849</xdr:colOff>
      <xdr:row>19</xdr:row>
      <xdr:rowOff>37458</xdr:rowOff>
    </xdr:from>
    <xdr:to>
      <xdr:col>3</xdr:col>
      <xdr:colOff>114303</xdr:colOff>
      <xdr:row>20</xdr:row>
      <xdr:rowOff>113658</xdr:rowOff>
    </xdr:to>
    <xdr:grpSp>
      <xdr:nvGrpSpPr>
        <xdr:cNvPr id="11" name="Group 10"/>
        <xdr:cNvGrpSpPr/>
      </xdr:nvGrpSpPr>
      <xdr:grpSpPr>
        <a:xfrm>
          <a:off x="2698749" y="4355458"/>
          <a:ext cx="1492254" cy="266700"/>
          <a:chOff x="12287713" y="3860800"/>
          <a:chExt cx="1491787" cy="266700"/>
        </a:xfrm>
      </xdr:grpSpPr>
      <xdr:sp macro="" textlink="">
        <xdr:nvSpPr>
          <xdr:cNvPr id="5" name="TextBox 4"/>
          <xdr:cNvSpPr txBox="1"/>
        </xdr:nvSpPr>
        <xdr:spPr>
          <a:xfrm>
            <a:off x="12420600" y="3860800"/>
            <a:ext cx="1358900" cy="2667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/>
              <a:t>Oikeellisuusprosentti</a:t>
            </a:r>
          </a:p>
        </xdr:txBody>
      </xdr:sp>
      <xdr:cxnSp macro="">
        <xdr:nvCxnSpPr>
          <xdr:cNvPr id="10" name="Straight Connector 9"/>
          <xdr:cNvCxnSpPr/>
        </xdr:nvCxnSpPr>
        <xdr:spPr>
          <a:xfrm>
            <a:off x="12287713" y="4001142"/>
            <a:ext cx="107966" cy="0"/>
          </a:xfrm>
          <a:prstGeom prst="line">
            <a:avLst/>
          </a:prstGeom>
          <a:ln w="177800" cap="sq" cmpd="sng">
            <a:solidFill>
              <a:schemeClr val="bg1">
                <a:lumMod val="75000"/>
              </a:schemeClr>
            </a:solidFill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9"/>
  <sheetViews>
    <sheetView showGridLines="0" tabSelected="1" workbookViewId="0">
      <selection activeCell="B5" sqref="B5"/>
    </sheetView>
  </sheetViews>
  <sheetFormatPr baseColWidth="10" defaultRowHeight="15" x14ac:dyDescent="0"/>
  <cols>
    <col min="1" max="1" width="27.83203125" style="7" bestFit="1" customWidth="1"/>
    <col min="2" max="11" width="12.83203125" style="7" customWidth="1"/>
    <col min="12" max="16384" width="10.83203125" style="7"/>
  </cols>
  <sheetData>
    <row r="1" spans="1:11" ht="35" customHeight="1">
      <c r="A1" s="6" t="s">
        <v>23</v>
      </c>
      <c r="B1" s="17"/>
      <c r="C1" s="18"/>
      <c r="D1" s="18"/>
      <c r="E1" s="18"/>
      <c r="F1" s="18"/>
      <c r="G1" s="18"/>
      <c r="H1" s="18"/>
      <c r="I1" s="18"/>
      <c r="J1" s="18"/>
      <c r="K1" s="19"/>
    </row>
    <row r="2" spans="1:11" ht="35" customHeight="1">
      <c r="A2" s="6" t="s">
        <v>24</v>
      </c>
      <c r="B2" s="17"/>
      <c r="C2" s="18"/>
      <c r="D2" s="18"/>
      <c r="E2" s="18"/>
      <c r="F2" s="18"/>
      <c r="G2" s="18"/>
      <c r="H2" s="18"/>
      <c r="I2" s="18"/>
      <c r="J2" s="18"/>
      <c r="K2" s="19"/>
    </row>
    <row r="5" spans="1:11">
      <c r="A5" s="8" t="s">
        <v>26</v>
      </c>
      <c r="B5" s="14" t="s">
        <v>25</v>
      </c>
      <c r="C5" s="14" t="s">
        <v>25</v>
      </c>
      <c r="D5" s="14" t="s">
        <v>25</v>
      </c>
      <c r="E5" s="14" t="s">
        <v>25</v>
      </c>
      <c r="F5" s="14" t="s">
        <v>25</v>
      </c>
      <c r="G5" s="14" t="s">
        <v>25</v>
      </c>
      <c r="H5" s="14" t="s">
        <v>25</v>
      </c>
      <c r="I5" s="14" t="s">
        <v>25</v>
      </c>
      <c r="J5" s="14" t="s">
        <v>25</v>
      </c>
      <c r="K5" s="14" t="s">
        <v>25</v>
      </c>
    </row>
    <row r="6" spans="1:11">
      <c r="A6" s="12" t="s">
        <v>4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</row>
    <row r="7" spans="1:11">
      <c r="A7" s="9"/>
    </row>
    <row r="8" spans="1:11">
      <c r="A8" s="8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>
      <c r="A9" s="8" t="s">
        <v>1</v>
      </c>
      <c r="B9" s="7" t="str">
        <f t="array" ref="B9">IF(ISBLANK(B8),"",VLOOKUP(B8,Data!$B$2:$D$11,2,FALSE))</f>
        <v/>
      </c>
      <c r="C9" s="7" t="str">
        <f>IF(ISBLANK(C8),"",VLOOKUP(C8,Data!$B$2:$D$11,2,FALSE))</f>
        <v/>
      </c>
      <c r="D9" s="7" t="str">
        <f>IF(ISBLANK(D8),"",VLOOKUP(D8,Data!$B$2:$D$11,2,FALSE))</f>
        <v/>
      </c>
      <c r="E9" s="7" t="str">
        <f>IF(ISBLANK(E8),"",VLOOKUP(E8,Data!$B$2:$D$11,2,FALSE))</f>
        <v/>
      </c>
      <c r="F9" s="7" t="str">
        <f>IF(ISBLANK(F8),"",VLOOKUP(F8,Data!$B$2:$D$11,2,FALSE))</f>
        <v/>
      </c>
      <c r="G9" s="7" t="str">
        <f>IF(ISBLANK(G8),"",VLOOKUP(G8,Data!$B$2:$D$11,2,FALSE))</f>
        <v/>
      </c>
      <c r="H9" s="7" t="str">
        <f>IF(ISBLANK(H8),"",VLOOKUP(H8,Data!$B$2:$D$11,2,FALSE))</f>
        <v/>
      </c>
      <c r="I9" s="7" t="str">
        <f>IF(ISBLANK(I8),"",VLOOKUP(I8,Data!$B$2:$D$11,2,FALSE))</f>
        <v/>
      </c>
      <c r="J9" s="7" t="str">
        <f>IF(ISBLANK(J8),"",VLOOKUP(J8,Data!$B$2:$D$11,2,FALSE))</f>
        <v/>
      </c>
      <c r="K9" s="7" t="str">
        <f>IF(ISBLANK(K8),"",VLOOKUP(K8,Data!$B$2:$D$11,2,FALSE))</f>
        <v/>
      </c>
    </row>
    <row r="10" spans="1:11">
      <c r="A10" s="8" t="s">
        <v>21</v>
      </c>
      <c r="B10" s="7" t="str">
        <f t="array" ref="B10">IF(ISBLANK(B8),"",VLOOKUP(B8,Data!$B$2:$D$11,3,FALSE))</f>
        <v/>
      </c>
      <c r="C10" s="7" t="str">
        <f t="array" ref="C10">IF(ISBLANK(C8),"",VLOOKUP(C8,Data!$B$2:$D$11,3,FALSE))</f>
        <v/>
      </c>
      <c r="D10" s="7" t="str">
        <f t="array" ref="D10">IF(ISBLANK(D8),"",VLOOKUP(D8,Data!$B$2:$D$11,3,FALSE))</f>
        <v/>
      </c>
      <c r="E10" s="7" t="str">
        <f t="array" ref="E10">IF(ISBLANK(E8),"",VLOOKUP(E8,Data!$B$2:$D$11,3,FALSE))</f>
        <v/>
      </c>
      <c r="F10" s="7" t="str">
        <f t="array" ref="F10">IF(ISBLANK(F8),"",VLOOKUP(F8,Data!$B$2:$D$11,3,FALSE))</f>
        <v/>
      </c>
      <c r="G10" s="7" t="str">
        <f t="array" ref="G10">IF(ISBLANK(G8),"",VLOOKUP(G8,Data!$B$2:$D$11,3,FALSE))</f>
        <v/>
      </c>
      <c r="H10" s="7" t="str">
        <f t="array" ref="H10">IF(ISBLANK(H8),"",VLOOKUP(H8,Data!$B$2:$D$11,3,FALSE))</f>
        <v/>
      </c>
      <c r="I10" s="7" t="str">
        <f t="array" ref="I10">IF(ISBLANK(I8),"",VLOOKUP(I8,Data!$B$2:$D$11,3,FALSE))</f>
        <v/>
      </c>
      <c r="J10" s="7" t="str">
        <f t="array" ref="J10">IF(ISBLANK(J8),"",VLOOKUP(J8,Data!$B$2:$D$11,3,FALSE))</f>
        <v/>
      </c>
      <c r="K10" s="7" t="str">
        <f t="array" ref="K10">IF(ISBLANK(K8),"",VLOOKUP(K8,Data!$B$2:$D$11,3,FALSE))</f>
        <v/>
      </c>
    </row>
    <row r="11" spans="1:11">
      <c r="A11" s="9"/>
    </row>
    <row r="12" spans="1:11">
      <c r="A12" s="9" t="s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>
      <c r="A13" s="9" t="s">
        <v>22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>
      <c r="A14" s="9" t="s">
        <v>2</v>
      </c>
      <c r="B14" s="7" t="e">
        <f>IF(ISBLANK(B8),NA(),SUM(B12,-B13))</f>
        <v>#N/A</v>
      </c>
      <c r="C14" s="7" t="e">
        <f t="shared" ref="C14:K14" si="0">IF(ISBLANK(C8),NA(),SUM(C12,-C13))</f>
        <v>#N/A</v>
      </c>
      <c r="D14" s="7" t="e">
        <f t="shared" si="0"/>
        <v>#N/A</v>
      </c>
      <c r="E14" s="7" t="e">
        <f t="shared" si="0"/>
        <v>#N/A</v>
      </c>
      <c r="F14" s="7" t="e">
        <f t="shared" si="0"/>
        <v>#N/A</v>
      </c>
      <c r="G14" s="7" t="e">
        <f t="shared" si="0"/>
        <v>#N/A</v>
      </c>
      <c r="H14" s="7" t="e">
        <f t="shared" si="0"/>
        <v>#N/A</v>
      </c>
      <c r="I14" s="7" t="e">
        <f t="shared" si="0"/>
        <v>#N/A</v>
      </c>
      <c r="J14" s="7" t="e">
        <f t="shared" si="0"/>
        <v>#N/A</v>
      </c>
      <c r="K14" s="7" t="e">
        <f t="shared" si="0"/>
        <v>#N/A</v>
      </c>
    </row>
    <row r="15" spans="1:11">
      <c r="A15" s="9" t="s">
        <v>3</v>
      </c>
      <c r="B15" s="10" t="e">
        <f>IF(OR(ISBLANK(B8),ISBLANK(B12)),NA(),VALUE(B14/B12))</f>
        <v>#N/A</v>
      </c>
      <c r="C15" s="10" t="e">
        <f t="shared" ref="C15:K15" si="1">IF(OR(ISBLANK(C8),ISBLANK(C12)),NA(),VALUE(C14/C12))</f>
        <v>#N/A</v>
      </c>
      <c r="D15" s="10" t="e">
        <f t="shared" si="1"/>
        <v>#N/A</v>
      </c>
      <c r="E15" s="10" t="e">
        <f t="shared" si="1"/>
        <v>#N/A</v>
      </c>
      <c r="F15" s="10" t="e">
        <f t="shared" si="1"/>
        <v>#N/A</v>
      </c>
      <c r="G15" s="10" t="e">
        <f t="shared" si="1"/>
        <v>#N/A</v>
      </c>
      <c r="H15" s="10" t="e">
        <f t="shared" si="1"/>
        <v>#N/A</v>
      </c>
      <c r="I15" s="10" t="e">
        <f t="shared" si="1"/>
        <v>#N/A</v>
      </c>
      <c r="J15" s="10" t="e">
        <f t="shared" si="1"/>
        <v>#N/A</v>
      </c>
      <c r="K15" s="10" t="e">
        <f t="shared" si="1"/>
        <v>#N/A</v>
      </c>
    </row>
    <row r="17" spans="1:11" ht="30">
      <c r="A17" s="11" t="s">
        <v>10</v>
      </c>
      <c r="B17" s="7" t="e">
        <f>IF(ISBLANK(B8),NA(),B14+B9)</f>
        <v>#N/A</v>
      </c>
      <c r="C17" s="7" t="e">
        <f t="shared" ref="C17:K17" si="2">IF(ISBLANK(C8),NA(),C14+C9)</f>
        <v>#N/A</v>
      </c>
      <c r="D17" s="7" t="e">
        <f t="shared" si="2"/>
        <v>#N/A</v>
      </c>
      <c r="E17" s="7" t="e">
        <f t="shared" si="2"/>
        <v>#N/A</v>
      </c>
      <c r="F17" s="7" t="e">
        <f t="shared" si="2"/>
        <v>#N/A</v>
      </c>
      <c r="G17" s="7" t="e">
        <f t="shared" si="2"/>
        <v>#N/A</v>
      </c>
      <c r="H17" s="7" t="e">
        <f t="shared" si="2"/>
        <v>#N/A</v>
      </c>
      <c r="I17" s="7" t="e">
        <f t="shared" si="2"/>
        <v>#N/A</v>
      </c>
      <c r="J17" s="7" t="e">
        <f t="shared" si="2"/>
        <v>#N/A</v>
      </c>
      <c r="K17" s="7" t="e">
        <f t="shared" si="2"/>
        <v>#N/A</v>
      </c>
    </row>
    <row r="19" spans="1:11">
      <c r="A19" s="9"/>
    </row>
  </sheetData>
  <sheetProtection sheet="1" objects="1" scenarios="1" selectLockedCells="1"/>
  <mergeCells count="2">
    <mergeCell ref="B1:K1"/>
    <mergeCell ref="B2:K2"/>
  </mergeCells>
  <phoneticPr fontId="4" type="noConversion"/>
  <printOptions horizontalCentered="1" verticalCentered="1"/>
  <pageMargins left="0.25" right="0.25" top="0.75000000000000011" bottom="0.75000000000000011" header="0.30000000000000004" footer="0.30000000000000004"/>
  <pageSetup paperSize="9" scale="77" orientation="landscape" horizontalDpi="4294967292" verticalDpi="4294967292"/>
  <headerFooter>
    <oddFooter>&amp;L&amp;"Calibri,Regular"&amp;K000000&amp;G</oddFooter>
  </headerFooter>
  <ignoredErrors>
    <ignoredError sqref="B9:K10 B14:K17" emptyCellReference="1"/>
  </ignoredErrors>
  <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Data!$B$2:$B$11</xm:f>
          </x14:formula1>
          <xm:sqref>B8:K8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baseColWidth="10" defaultRowHeight="15" x14ac:dyDescent="0"/>
  <cols>
    <col min="1" max="1" width="6.1640625" bestFit="1" customWidth="1"/>
    <col min="2" max="2" width="14.33203125" bestFit="1" customWidth="1"/>
    <col min="3" max="3" width="10.1640625" style="3" bestFit="1" customWidth="1"/>
    <col min="4" max="4" width="13.6640625" bestFit="1" customWidth="1"/>
  </cols>
  <sheetData>
    <row r="1" spans="1:4">
      <c r="A1" s="1" t="s">
        <v>5</v>
      </c>
      <c r="B1" s="1" t="s">
        <v>6</v>
      </c>
      <c r="C1" s="2" t="s">
        <v>7</v>
      </c>
      <c r="D1" s="1" t="s">
        <v>8</v>
      </c>
    </row>
    <row r="2" spans="1:4">
      <c r="A2">
        <v>1</v>
      </c>
      <c r="B2" t="s">
        <v>11</v>
      </c>
      <c r="C2" s="4">
        <v>4</v>
      </c>
      <c r="D2" s="5">
        <v>259</v>
      </c>
    </row>
    <row r="3" spans="1:4">
      <c r="A3">
        <v>2</v>
      </c>
      <c r="B3" t="s">
        <v>12</v>
      </c>
      <c r="C3" s="4">
        <v>4</v>
      </c>
      <c r="D3" s="5">
        <v>259</v>
      </c>
    </row>
    <row r="4" spans="1:4">
      <c r="A4">
        <v>3</v>
      </c>
      <c r="B4" t="s">
        <v>13</v>
      </c>
      <c r="C4" s="4">
        <v>6</v>
      </c>
      <c r="D4" s="5">
        <v>253</v>
      </c>
    </row>
    <row r="5" spans="1:4">
      <c r="A5">
        <v>4</v>
      </c>
      <c r="B5" t="s">
        <v>14</v>
      </c>
      <c r="C5" s="4">
        <v>7</v>
      </c>
      <c r="D5" s="5">
        <v>261</v>
      </c>
    </row>
    <row r="6" spans="1:4">
      <c r="A6">
        <v>5</v>
      </c>
      <c r="B6" t="s">
        <v>15</v>
      </c>
      <c r="C6" s="4">
        <v>7</v>
      </c>
      <c r="D6" s="5">
        <v>251</v>
      </c>
    </row>
    <row r="7" spans="1:4">
      <c r="A7">
        <v>6</v>
      </c>
      <c r="B7" t="s">
        <v>16</v>
      </c>
      <c r="C7" s="4">
        <v>2</v>
      </c>
      <c r="D7" s="5">
        <v>252</v>
      </c>
    </row>
    <row r="8" spans="1:4">
      <c r="A8">
        <v>7</v>
      </c>
      <c r="B8" t="s">
        <v>17</v>
      </c>
      <c r="C8" s="4">
        <v>0</v>
      </c>
      <c r="D8" s="5">
        <v>260</v>
      </c>
    </row>
    <row r="9" spans="1:4">
      <c r="A9">
        <v>8</v>
      </c>
      <c r="B9" t="s">
        <v>18</v>
      </c>
      <c r="C9" s="4">
        <v>6</v>
      </c>
      <c r="D9" s="5">
        <v>260</v>
      </c>
    </row>
    <row r="10" spans="1:4">
      <c r="A10">
        <v>9</v>
      </c>
      <c r="B10" t="s">
        <v>19</v>
      </c>
      <c r="C10" s="4">
        <v>4</v>
      </c>
      <c r="D10" s="5">
        <v>252</v>
      </c>
    </row>
    <row r="11" spans="1:4">
      <c r="A11">
        <v>10</v>
      </c>
      <c r="B11" t="s">
        <v>20</v>
      </c>
      <c r="C11" s="4">
        <v>7</v>
      </c>
      <c r="D11" s="5">
        <v>257</v>
      </c>
    </row>
  </sheetData>
  <sheetProtection password="C867" sheet="1" objects="1" scenarios="1" select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Tekstit</vt:lpstr>
      <vt:lpstr>Data</vt:lpstr>
    </vt:vector>
  </TitlesOfParts>
  <Company>Niilo Mäki Instituutti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Manninen</dc:creator>
  <cp:lastModifiedBy>Johanna Manninen</cp:lastModifiedBy>
  <cp:lastPrinted>2013-01-11T14:57:37Z</cp:lastPrinted>
  <dcterms:created xsi:type="dcterms:W3CDTF">2012-05-14T07:08:23Z</dcterms:created>
  <dcterms:modified xsi:type="dcterms:W3CDTF">2016-09-22T10:28:31Z</dcterms:modified>
</cp:coreProperties>
</file>